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30504" windowHeight="1351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<sst xmlns="http://schemas.openxmlformats.org/spreadsheetml/2006/main" count="158" uniqueCount="134">
  <si>
    <t>Yacht Name</t>
  </si>
  <si>
    <t>Name 2</t>
  </si>
  <si>
    <t>Added</t>
  </si>
  <si>
    <t>Motor/Sail</t>
  </si>
  <si>
    <t>length</t>
  </si>
  <si>
    <t>Builder</t>
  </si>
  <si>
    <t>Value $
 (approx.)</t>
  </si>
  <si>
    <t>Volume</t>
  </si>
  <si>
    <t>Value/GT</t>
  </si>
  <si>
    <t>Year</t>
  </si>
  <si>
    <t>Engine</t>
  </si>
  <si>
    <t>Speed</t>
  </si>
  <si>
    <t>Design</t>
  </si>
  <si>
    <t>Int Design</t>
  </si>
  <si>
    <t>Guests</t>
  </si>
  <si>
    <t>Crew</t>
  </si>
  <si>
    <t>IMO</t>
  </si>
  <si>
    <t>MMSI</t>
  </si>
  <si>
    <t>UBO Owner</t>
  </si>
  <si>
    <t>Net worth ($B)</t>
  </si>
  <si>
    <t>Country</t>
  </si>
  <si>
    <t>Company</t>
  </si>
  <si>
    <t>Website</t>
  </si>
  <si>
    <t>Born</t>
  </si>
  <si>
    <t>Spouse</t>
  </si>
  <si>
    <t>Children</t>
  </si>
  <si>
    <t>Link to SYF</t>
  </si>
  <si>
    <t>Remark</t>
  </si>
  <si>
    <t>PRIVATE JET</t>
  </si>
  <si>
    <t>Avantage</t>
  </si>
  <si>
    <t>Motor</t>
  </si>
  <si>
    <t>87m (285ft)</t>
  </si>
  <si>
    <t>Lurssen Yachts</t>
  </si>
  <si>
    <t>MTU</t>
  </si>
  <si>
    <t>Bannenberg &amp; Rowell</t>
  </si>
  <si>
    <t>Bulat Utemuratov</t>
  </si>
  <si>
    <t>Kazakhstan</t>
  </si>
  <si>
    <t>Nur-Sultan</t>
  </si>
  <si>
    <t>ATF bank (sold)</t>
  </si>
  <si>
    <t>November 13, 1957</t>
  </si>
  <si>
    <t>https://www.superyachtfan.com/yacht/avantage</t>
  </si>
  <si>
    <t>(M-BADU) Gulfstream G650</t>
  </si>
  <si>
    <t>City</t>
  </si>
  <si>
    <t>Carinthia VII</t>
  </si>
  <si>
    <t xml:space="preserve">Motor  </t>
  </si>
  <si>
    <t>97m (318ft)</t>
  </si>
  <si>
    <t>Tim Heywood</t>
  </si>
  <si>
    <t>Heidi Horten</t>
  </si>
  <si>
    <t xml:space="preserve">Austria </t>
  </si>
  <si>
    <t>Sekirn</t>
  </si>
  <si>
    <t>https://en.wikipedia.org/wiki/Heidi_Horten</t>
  </si>
  <si>
    <t>(OE-HHH) Bombardier Challenger 300</t>
  </si>
  <si>
    <t>CMN</t>
  </si>
  <si>
    <t>Amels</t>
  </si>
  <si>
    <t>Tim Heywood Design Ltd.</t>
  </si>
  <si>
    <t>Metis</t>
  </si>
  <si>
    <t>63m (207ft)</t>
  </si>
  <si>
    <t>Benetti</t>
  </si>
  <si>
    <t>Giorgio M. Cassetta</t>
  </si>
  <si>
    <t>Wilhelm Beier</t>
  </si>
  <si>
    <t>Germany</t>
  </si>
  <si>
    <t>Munchen</t>
  </si>
  <si>
    <t>Dermapharm</t>
  </si>
  <si>
    <t>https://www.dermapharm.de</t>
  </si>
  <si>
    <t>April 21, 1956</t>
  </si>
  <si>
    <t>Elisabeth Beier</t>
  </si>
  <si>
    <t>https://www.superyachtfan.com/yacht/metis/</t>
  </si>
  <si>
    <t>(OO-PAR) Cessna  Citation 525</t>
  </si>
  <si>
    <t>Missing Link</t>
  </si>
  <si>
    <t>43m (142ft)</t>
  </si>
  <si>
    <t>Christensen</t>
  </si>
  <si>
    <t>Jack Link</t>
  </si>
  <si>
    <t>USA</t>
  </si>
  <si>
    <t>Jack Link Protein Snacks</t>
  </si>
  <si>
    <t>https://www.jacklinks.com</t>
  </si>
  <si>
    <t>N285JL, N610JL</t>
  </si>
  <si>
    <t>My Loyalty</t>
  </si>
  <si>
    <t>50m (163ft)</t>
  </si>
  <si>
    <t>Heesen Yachts</t>
  </si>
  <si>
    <t>Robert van der Wallen</t>
  </si>
  <si>
    <t>The Netherlands</t>
  </si>
  <si>
    <t>Brand Loyalty (sold)</t>
  </si>
  <si>
    <t>(PH-HWM) Bombardier  Challenger</t>
  </si>
  <si>
    <t>Netanya VIII</t>
  </si>
  <si>
    <t>58m (190ft)</t>
  </si>
  <si>
    <t>S. Daniel Abraham</t>
  </si>
  <si>
    <t>Slim Fast</t>
  </si>
  <si>
    <t>https://slimfast.com/</t>
  </si>
  <si>
    <t>Prediction</t>
  </si>
  <si>
    <t>ex New Hamphhire</t>
  </si>
  <si>
    <t>62m (203ft)</t>
  </si>
  <si>
    <t>Feadship</t>
  </si>
  <si>
    <t>Caterpillar</t>
  </si>
  <si>
    <t>De Voogt Naval Architects</t>
  </si>
  <si>
    <t>RWD</t>
  </si>
  <si>
    <t>Robert Lourie</t>
  </si>
  <si>
    <t>East Setauket</t>
  </si>
  <si>
    <t>RenTech (cousin of J Simons)</t>
  </si>
  <si>
    <t>https://www.renfund.com/</t>
  </si>
  <si>
    <t>July 11, 1955</t>
  </si>
  <si>
    <t>Lisa Lourie</t>
  </si>
  <si>
    <t>Alex Lourie, Julia Lourie</t>
  </si>
  <si>
    <t>https://www.superyachtfan.com/yacht/prediction/</t>
  </si>
  <si>
    <t>(N885AR) Gulfstream G550</t>
  </si>
  <si>
    <t>Sea &amp; US</t>
  </si>
  <si>
    <t>62m (205ft)</t>
  </si>
  <si>
    <t>Nuvolari Lenard</t>
  </si>
  <si>
    <t>Anatoly Lomakin</t>
  </si>
  <si>
    <t>Russia</t>
  </si>
  <si>
    <t>Moscow</t>
  </si>
  <si>
    <t>Silvinit (sold for US$ 3 billion)</t>
  </si>
  <si>
    <t>https://en.wikipedia.org/wiki/Silvinit</t>
  </si>
  <si>
    <t>June 30, 1952</t>
  </si>
  <si>
    <t>https://www.superyachtfan.com/yacht/sea-&amp;-us/</t>
  </si>
  <si>
    <t>Sunrise</t>
  </si>
  <si>
    <t>52m (170ft)</t>
  </si>
  <si>
    <t>Oceanco</t>
  </si>
  <si>
    <t>David Crossland</t>
  </si>
  <si>
    <t>UK</t>
  </si>
  <si>
    <t>My Travel (sold)</t>
  </si>
  <si>
    <t>https://en.wikipedia.org/wiki/David_Crossland</t>
  </si>
  <si>
    <t>Van Tom</t>
  </si>
  <si>
    <t>Thomas Strüngmann</t>
  </si>
  <si>
    <t>Hexal (sold to Novartis)</t>
  </si>
  <si>
    <t>https://www.forbes.com/profile/thomas-struengmann/</t>
  </si>
  <si>
    <t>Omega Architects</t>
  </si>
  <si>
    <t>Francesco Paszkowski</t>
  </si>
  <si>
    <t>https://www.superyachtfan.com/yacht/carinthia-vii/</t>
  </si>
  <si>
    <t>February 13, 1941</t>
  </si>
  <si>
    <t>February 16, 1950</t>
  </si>
  <si>
    <t>Connie Strungmann</t>
  </si>
  <si>
    <t>Fiona, Felix, Fabian, Agustina</t>
  </si>
  <si>
    <t>https://www.brandloyalty-int.com/</t>
  </si>
  <si>
    <t>(N301JL) Bombardier Challenger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</si>
</sst>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6" x14ac:knownFonts="1">
    <font>
      <sz val="11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1E1E1E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1" fontId="2" fillId="0" borderId="0" xfId="1" applyNumberFormat="1" applyFont="1" applyAlignment="1" applyProtection="1">
      <alignment horizontal="center" wrapText="1"/>
      <protection locked="0"/>
    </xf>
    <xf numFmtId="0" fontId="1" fillId="0" borderId="0" xfId="0" applyFont="1" applyAlignment="1"/>
    <xf numFmtId="0" fontId="1" fillId="0" borderId="0" xfId="0" applyFont="1" applyAlignment="1" applyProtection="1">
      <protection locked="0"/>
    </xf>
    <xf numFmtId="17" fontId="1" fillId="0" borderId="0" xfId="0" applyNumberFormat="1" applyFont="1" applyAlignment="1" applyProtection="1">
      <protection locked="0"/>
    </xf>
    <xf numFmtId="165" fontId="1" fillId="0" borderId="0" xfId="1" applyNumberFormat="1" applyFont="1" applyAlignment="1" applyProtection="1">
      <protection locked="0"/>
    </xf>
    <xf numFmtId="1" fontId="1" fillId="0" borderId="0" xfId="0" applyNumberFormat="1" applyFont="1" applyAlignment="1" applyProtection="1">
      <protection locked="0"/>
    </xf>
    <xf numFmtId="164" fontId="1" fillId="0" borderId="0" xfId="1" applyNumberFormat="1" applyFont="1" applyAlignment="1" applyProtection="1">
      <protection locked="0"/>
    </xf>
    <xf numFmtId="0" fontId="4" fillId="0" borderId="0" xfId="2" applyAlignment="1" applyProtection="1">
      <protection locked="0"/>
    </xf>
    <xf numFmtId="0" fontId="5" fillId="0" borderId="0" xfId="0" applyFont="1"/>
    <xf numFmtId="0" fontId="1" fillId="0" borderId="0" xfId="2" applyFont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2" fillId="0" borderId="0" xfId="1" applyNumberFormat="1" applyFont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2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2" applyFont="1" applyAlignment="1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limfast.com/" TargetMode="External"/><Relationship Id="rId13" Type="http://schemas.openxmlformats.org/officeDocument/2006/relationships/hyperlink" Target="https://en.wikipedia.org/wiki/David_Crossland" TargetMode="External"/><Relationship Id="rId3" Type="http://schemas.openxmlformats.org/officeDocument/2006/relationships/hyperlink" Target="https://en.wikipedia.org/wiki/Heidi_Horten" TargetMode="External"/><Relationship Id="rId7" Type="http://schemas.openxmlformats.org/officeDocument/2006/relationships/hyperlink" Target="https://www.brandloyalty-int.com/" TargetMode="External"/><Relationship Id="rId12" Type="http://schemas.openxmlformats.org/officeDocument/2006/relationships/hyperlink" Target="https://www.superyachtfan.com/yacht/sea-&amp;-us/" TargetMode="External"/><Relationship Id="rId2" Type="http://schemas.openxmlformats.org/officeDocument/2006/relationships/hyperlink" Target="https://www.superyachtfan.com/yacht/carinthia-vii/" TargetMode="External"/><Relationship Id="rId1" Type="http://schemas.openxmlformats.org/officeDocument/2006/relationships/hyperlink" Target="https://www.superyachtfan.com/yacht/avantage" TargetMode="External"/><Relationship Id="rId6" Type="http://schemas.openxmlformats.org/officeDocument/2006/relationships/hyperlink" Target="https://www.jacklinks.com/" TargetMode="External"/><Relationship Id="rId11" Type="http://schemas.openxmlformats.org/officeDocument/2006/relationships/hyperlink" Target="https://en.wikipedia.org/wiki/Silvinit" TargetMode="External"/><Relationship Id="rId5" Type="http://schemas.openxmlformats.org/officeDocument/2006/relationships/hyperlink" Target="https://www.superyachtfan.com/yacht/metis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superyachtfan.com/yacht/prediction/" TargetMode="External"/><Relationship Id="rId4" Type="http://schemas.openxmlformats.org/officeDocument/2006/relationships/hyperlink" Target="https://www.dermapharm.de/" TargetMode="External"/><Relationship Id="rId9" Type="http://schemas.openxmlformats.org/officeDocument/2006/relationships/hyperlink" Target="https://www.renfund.com/" TargetMode="External"/><Relationship Id="rId14" Type="http://schemas.openxmlformats.org/officeDocument/2006/relationships/hyperlink" Target="https://www.forbes.com/profile/thomas-struengman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workbookViewId="0"/>
  </sheetViews>
  <sheetFormatPr defaultRowHeight="15.6" x14ac:dyDescent="0.35"/>
  <cols>
    <col min="1" max="1" width="11.296875" bestFit="1" customWidth="1"/>
    <col min="4" max="4" width="7.09765625" customWidth="1"/>
    <col min="5" max="5" width="11.296875" bestFit="1" customWidth="1"/>
    <col min="6" max="6" width="13.59765625" bestFit="1" customWidth="1"/>
    <col min="7" max="7" width="9.8984375" bestFit="1" customWidth="1"/>
    <col min="9" max="9" width="5.8984375" customWidth="1"/>
    <col min="11" max="11" width="10.09765625" customWidth="1"/>
    <col min="12" max="12" width="6.296875" bestFit="1" customWidth="1"/>
    <col min="13" max="13" width="23" bestFit="1" customWidth="1"/>
    <col min="14" max="14" width="19.59765625" bestFit="1" customWidth="1"/>
    <col min="15" max="15" width="7.09765625" bestFit="1" customWidth="1"/>
    <col min="16" max="16" width="5.3984375" bestFit="1" customWidth="1"/>
    <col min="17" max="17" width="7.8984375" bestFit="1" customWidth="1"/>
    <col min="18" max="18" width="9.8984375" bestFit="1" customWidth="1"/>
    <col min="19" max="19" width="19.796875" bestFit="1" customWidth="1"/>
    <col min="20" max="20" width="6.296875" bestFit="1" customWidth="1"/>
    <col min="21" max="21" width="15" bestFit="1" customWidth="1"/>
    <col min="22" max="22" width="12.09765625" bestFit="1" customWidth="1"/>
    <col min="23" max="23" width="26" bestFit="1" customWidth="1"/>
    <col min="24" max="24" width="30.59765625" customWidth="1"/>
    <col min="25" max="25" width="17.3984375" bestFit="1" customWidth="1"/>
    <col min="26" max="26" width="13.59765625" bestFit="1" customWidth="1"/>
    <col min="27" max="27" width="20.69921875" bestFit="1" customWidth="1"/>
    <col min="28" max="28" width="40.296875" customWidth="1"/>
    <col min="29" max="29" width="30.19921875" bestFit="1" customWidth="1"/>
  </cols>
  <sheetData>
    <row r="1" spans="1:30" s="16" customFormat="1" ht="46.8" x14ac:dyDescent="0.3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" t="s">
        <v>6</v>
      </c>
      <c r="H1" s="13" t="s">
        <v>7</v>
      </c>
      <c r="I1" s="14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42</v>
      </c>
      <c r="W1" s="12" t="s">
        <v>21</v>
      </c>
      <c r="X1" s="12" t="s">
        <v>22</v>
      </c>
      <c r="Y1" s="12" t="s">
        <v>23</v>
      </c>
      <c r="Z1" s="15" t="s">
        <v>24</v>
      </c>
      <c r="AA1" s="15" t="s">
        <v>25</v>
      </c>
      <c r="AB1" s="12" t="s">
        <v>26</v>
      </c>
      <c r="AC1" s="12" t="s">
        <v>28</v>
      </c>
      <c r="AD1" s="15" t="s">
        <v>27</v>
      </c>
    </row>
    <row r="2" spans="1:30" s="2" customFormat="1" x14ac:dyDescent="0.35">
      <c r="A2" s="11" t="s">
        <v>29</v>
      </c>
      <c r="B2" s="3"/>
      <c r="C2" s="4">
        <v>44075</v>
      </c>
      <c r="D2" s="3" t="s">
        <v>30</v>
      </c>
      <c r="E2" s="5" t="s">
        <v>31</v>
      </c>
      <c r="F2" s="3" t="s">
        <v>32</v>
      </c>
      <c r="G2" s="6">
        <v>180000000</v>
      </c>
      <c r="H2" s="3">
        <v>2950</v>
      </c>
      <c r="I2" s="7">
        <f t="shared" ref="I2:I11" si="0">+G2/H2*0.001</f>
        <v>61.016949152542374</v>
      </c>
      <c r="J2" s="3">
        <v>2020</v>
      </c>
      <c r="K2" s="3" t="s">
        <v>33</v>
      </c>
      <c r="L2" s="3">
        <v>14</v>
      </c>
      <c r="M2" s="3" t="s">
        <v>34</v>
      </c>
      <c r="N2" s="3" t="s">
        <v>34</v>
      </c>
      <c r="O2" s="3">
        <v>14</v>
      </c>
      <c r="P2" s="3">
        <v>18</v>
      </c>
      <c r="Q2" s="3">
        <v>9831153</v>
      </c>
      <c r="R2" s="3">
        <v>319178700</v>
      </c>
      <c r="S2" s="3" t="s">
        <v>35</v>
      </c>
      <c r="T2" s="5">
        <v>3</v>
      </c>
      <c r="U2" s="3" t="s">
        <v>36</v>
      </c>
      <c r="V2" s="3" t="s">
        <v>37</v>
      </c>
      <c r="W2" s="3" t="s">
        <v>38</v>
      </c>
      <c r="X2" s="19"/>
      <c r="Y2" s="3" t="s">
        <v>39</v>
      </c>
      <c r="AB2" s="8" t="s">
        <v>40</v>
      </c>
      <c r="AC2" s="9" t="s">
        <v>41</v>
      </c>
    </row>
    <row r="3" spans="1:30" s="2" customFormat="1" x14ac:dyDescent="0.35">
      <c r="A3" s="11" t="s">
        <v>43</v>
      </c>
      <c r="B3" s="3"/>
      <c r="C3" s="3"/>
      <c r="D3" s="3" t="s">
        <v>44</v>
      </c>
      <c r="E3" s="5" t="s">
        <v>45</v>
      </c>
      <c r="F3" s="3" t="s">
        <v>32</v>
      </c>
      <c r="G3" s="6">
        <v>180000000</v>
      </c>
      <c r="H3" s="7">
        <v>3643</v>
      </c>
      <c r="I3" s="7">
        <f t="shared" si="0"/>
        <v>49.40982706560527</v>
      </c>
      <c r="J3" s="3">
        <v>2002</v>
      </c>
      <c r="K3" s="3" t="s">
        <v>33</v>
      </c>
      <c r="L3" s="3">
        <v>26</v>
      </c>
      <c r="M3" s="3" t="s">
        <v>46</v>
      </c>
      <c r="N3" s="3" t="s">
        <v>46</v>
      </c>
      <c r="O3" s="3">
        <v>12</v>
      </c>
      <c r="P3" s="3">
        <v>25</v>
      </c>
      <c r="Q3" s="3">
        <v>8994001</v>
      </c>
      <c r="R3" s="3">
        <v>229413000</v>
      </c>
      <c r="S3" s="3" t="s">
        <v>47</v>
      </c>
      <c r="T3" s="5">
        <v>1</v>
      </c>
      <c r="U3" s="3" t="s">
        <v>48</v>
      </c>
      <c r="V3" s="3" t="s">
        <v>49</v>
      </c>
      <c r="W3" s="3"/>
      <c r="X3" s="20" t="s">
        <v>50</v>
      </c>
      <c r="Y3" s="17" t="s">
        <v>128</v>
      </c>
      <c r="AB3" s="8" t="s">
        <v>127</v>
      </c>
      <c r="AC3" s="9" t="s">
        <v>51</v>
      </c>
    </row>
    <row r="4" spans="1:30" s="2" customFormat="1" x14ac:dyDescent="0.35">
      <c r="A4" s="11" t="s">
        <v>55</v>
      </c>
      <c r="B4" s="3"/>
      <c r="C4" s="3"/>
      <c r="D4" s="3" t="s">
        <v>30</v>
      </c>
      <c r="E4" s="5" t="s">
        <v>56</v>
      </c>
      <c r="F4" s="3" t="s">
        <v>57</v>
      </c>
      <c r="G4" s="6">
        <v>50000000</v>
      </c>
      <c r="H4" s="3">
        <v>1257</v>
      </c>
      <c r="I4" s="7">
        <f t="shared" si="0"/>
        <v>39.777247414478914</v>
      </c>
      <c r="J4" s="3">
        <v>2019</v>
      </c>
      <c r="K4" s="3" t="s">
        <v>33</v>
      </c>
      <c r="L4" s="3">
        <v>16</v>
      </c>
      <c r="M4" s="3" t="s">
        <v>58</v>
      </c>
      <c r="N4" s="3" t="s">
        <v>34</v>
      </c>
      <c r="O4" s="3">
        <v>13</v>
      </c>
      <c r="P4" s="3">
        <v>10</v>
      </c>
      <c r="Q4" s="3">
        <v>9779276</v>
      </c>
      <c r="R4" s="3">
        <v>215186000</v>
      </c>
      <c r="S4" s="3" t="s">
        <v>59</v>
      </c>
      <c r="T4" s="5">
        <v>1.6</v>
      </c>
      <c r="U4" s="3" t="s">
        <v>60</v>
      </c>
      <c r="V4" s="3" t="s">
        <v>61</v>
      </c>
      <c r="W4" s="3" t="s">
        <v>62</v>
      </c>
      <c r="X4" s="20" t="s">
        <v>63</v>
      </c>
      <c r="Y4" s="3" t="s">
        <v>64</v>
      </c>
      <c r="Z4" s="2" t="s">
        <v>65</v>
      </c>
      <c r="AB4" s="8" t="s">
        <v>66</v>
      </c>
      <c r="AC4" s="9" t="s">
        <v>67</v>
      </c>
    </row>
    <row r="5" spans="1:30" s="2" customFormat="1" x14ac:dyDescent="0.35">
      <c r="A5" s="11" t="s">
        <v>68</v>
      </c>
      <c r="B5" s="3"/>
      <c r="C5" s="3"/>
      <c r="D5" s="3" t="s">
        <v>30</v>
      </c>
      <c r="E5" s="5" t="s">
        <v>69</v>
      </c>
      <c r="F5" s="3" t="s">
        <v>70</v>
      </c>
      <c r="G5" s="6">
        <v>25000000</v>
      </c>
      <c r="H5" s="7">
        <v>480</v>
      </c>
      <c r="I5" s="7">
        <f t="shared" si="0"/>
        <v>52.083333333333336</v>
      </c>
      <c r="J5" s="3">
        <v>2015</v>
      </c>
      <c r="K5" s="3" t="s">
        <v>33</v>
      </c>
      <c r="L5" s="3">
        <v>16</v>
      </c>
      <c r="M5" s="3" t="s">
        <v>70</v>
      </c>
      <c r="N5" s="3" t="s">
        <v>70</v>
      </c>
      <c r="O5" s="3">
        <v>12</v>
      </c>
      <c r="P5" s="3">
        <v>9</v>
      </c>
      <c r="Q5" s="3">
        <v>9707936</v>
      </c>
      <c r="R5" s="3">
        <v>319077100</v>
      </c>
      <c r="S5" s="3" t="s">
        <v>71</v>
      </c>
      <c r="T5" s="5">
        <v>0.5</v>
      </c>
      <c r="U5" s="3" t="s">
        <v>72</v>
      </c>
      <c r="V5" s="3"/>
      <c r="W5" s="3" t="s">
        <v>73</v>
      </c>
      <c r="X5" s="20" t="s">
        <v>74</v>
      </c>
      <c r="Y5" s="10"/>
      <c r="AB5" s="3"/>
      <c r="AC5" s="9" t="s">
        <v>133</v>
      </c>
      <c r="AD5" s="2" t="s">
        <v>75</v>
      </c>
    </row>
    <row r="6" spans="1:30" s="2" customFormat="1" x14ac:dyDescent="0.35">
      <c r="A6" s="11" t="s">
        <v>76</v>
      </c>
      <c r="B6" s="3"/>
      <c r="C6" s="3"/>
      <c r="D6" s="3" t="s">
        <v>30</v>
      </c>
      <c r="E6" s="5" t="s">
        <v>77</v>
      </c>
      <c r="F6" s="3" t="s">
        <v>78</v>
      </c>
      <c r="G6" s="6">
        <v>35000000</v>
      </c>
      <c r="H6" s="7">
        <v>499</v>
      </c>
      <c r="I6" s="7">
        <f t="shared" si="0"/>
        <v>70.140280561122239</v>
      </c>
      <c r="J6" s="3">
        <v>2016</v>
      </c>
      <c r="K6" s="3"/>
      <c r="L6" s="3"/>
      <c r="M6" s="3"/>
      <c r="N6" s="3"/>
      <c r="O6" s="3">
        <v>12</v>
      </c>
      <c r="P6" s="3">
        <v>9</v>
      </c>
      <c r="Q6" s="3"/>
      <c r="R6" s="3"/>
      <c r="S6" s="3" t="s">
        <v>79</v>
      </c>
      <c r="T6" s="5">
        <v>1</v>
      </c>
      <c r="U6" s="3" t="s">
        <v>80</v>
      </c>
      <c r="V6" s="3"/>
      <c r="W6" s="3" t="s">
        <v>81</v>
      </c>
      <c r="X6" s="20" t="s">
        <v>132</v>
      </c>
      <c r="Y6" s="10"/>
      <c r="AB6" s="3"/>
      <c r="AC6" s="9" t="s">
        <v>82</v>
      </c>
    </row>
    <row r="7" spans="1:30" s="2" customFormat="1" x14ac:dyDescent="0.35">
      <c r="A7" s="11" t="s">
        <v>83</v>
      </c>
      <c r="B7" s="3"/>
      <c r="C7" s="3"/>
      <c r="D7" s="3" t="s">
        <v>30</v>
      </c>
      <c r="E7" s="5" t="s">
        <v>84</v>
      </c>
      <c r="F7" s="3" t="s">
        <v>52</v>
      </c>
      <c r="G7" s="6">
        <v>35000000</v>
      </c>
      <c r="H7" s="7">
        <v>758</v>
      </c>
      <c r="I7" s="7">
        <f t="shared" si="0"/>
        <v>46.174142480211088</v>
      </c>
      <c r="J7" s="3">
        <v>2007</v>
      </c>
      <c r="K7" s="3"/>
      <c r="L7" s="3"/>
      <c r="M7" s="3"/>
      <c r="N7" s="3"/>
      <c r="O7" s="3">
        <v>14</v>
      </c>
      <c r="P7" s="3">
        <v>14</v>
      </c>
      <c r="Q7" s="3"/>
      <c r="R7" s="3"/>
      <c r="S7" s="3" t="s">
        <v>85</v>
      </c>
      <c r="T7" s="5">
        <v>2</v>
      </c>
      <c r="U7" s="3" t="s">
        <v>72</v>
      </c>
      <c r="V7" s="3"/>
      <c r="W7" s="3" t="s">
        <v>86</v>
      </c>
      <c r="X7" s="20" t="s">
        <v>87</v>
      </c>
      <c r="Y7" s="10"/>
      <c r="AB7" s="3"/>
      <c r="AC7" s="9"/>
    </row>
    <row r="8" spans="1:30" s="2" customFormat="1" x14ac:dyDescent="0.35">
      <c r="A8" s="11" t="s">
        <v>88</v>
      </c>
      <c r="B8" s="3" t="s">
        <v>89</v>
      </c>
      <c r="C8" s="4">
        <v>44136</v>
      </c>
      <c r="D8" s="3" t="s">
        <v>30</v>
      </c>
      <c r="E8" s="5" t="s">
        <v>90</v>
      </c>
      <c r="F8" s="3" t="s">
        <v>91</v>
      </c>
      <c r="G8" s="6">
        <v>50000000</v>
      </c>
      <c r="H8" s="7">
        <v>1011</v>
      </c>
      <c r="I8" s="7">
        <f t="shared" si="0"/>
        <v>49.45598417408506</v>
      </c>
      <c r="J8" s="3">
        <v>2005</v>
      </c>
      <c r="K8" s="3" t="s">
        <v>92</v>
      </c>
      <c r="L8" s="3">
        <v>16</v>
      </c>
      <c r="M8" s="3" t="s">
        <v>93</v>
      </c>
      <c r="N8" s="3" t="s">
        <v>94</v>
      </c>
      <c r="O8" s="3">
        <v>16</v>
      </c>
      <c r="P8" s="3">
        <v>18</v>
      </c>
      <c r="Q8" s="3">
        <v>1008554</v>
      </c>
      <c r="R8" s="3">
        <v>310807000</v>
      </c>
      <c r="S8" s="3" t="s">
        <v>95</v>
      </c>
      <c r="T8" s="5">
        <v>0.5</v>
      </c>
      <c r="U8" s="3" t="s">
        <v>72</v>
      </c>
      <c r="V8" s="3" t="s">
        <v>96</v>
      </c>
      <c r="W8" s="3" t="s">
        <v>97</v>
      </c>
      <c r="X8" s="20" t="s">
        <v>98</v>
      </c>
      <c r="Y8" s="3" t="s">
        <v>99</v>
      </c>
      <c r="Z8" s="2" t="s">
        <v>100</v>
      </c>
      <c r="AA8" s="2" t="s">
        <v>101</v>
      </c>
      <c r="AB8" s="8" t="s">
        <v>102</v>
      </c>
      <c r="AC8" s="9" t="s">
        <v>103</v>
      </c>
    </row>
    <row r="9" spans="1:30" s="2" customFormat="1" x14ac:dyDescent="0.35">
      <c r="A9" s="11" t="s">
        <v>104</v>
      </c>
      <c r="B9" s="3"/>
      <c r="C9" s="3"/>
      <c r="D9" s="3" t="s">
        <v>30</v>
      </c>
      <c r="E9" s="5" t="s">
        <v>105</v>
      </c>
      <c r="F9" s="3" t="s">
        <v>53</v>
      </c>
      <c r="G9" s="6">
        <v>70000000</v>
      </c>
      <c r="H9" s="3">
        <v>1161</v>
      </c>
      <c r="I9" s="7">
        <f t="shared" si="0"/>
        <v>60.292850990525409</v>
      </c>
      <c r="J9" s="3">
        <v>2018</v>
      </c>
      <c r="K9" s="3" t="s">
        <v>92</v>
      </c>
      <c r="L9" s="3">
        <v>17</v>
      </c>
      <c r="M9" s="3" t="s">
        <v>54</v>
      </c>
      <c r="N9" s="3" t="s">
        <v>106</v>
      </c>
      <c r="O9" s="3">
        <v>12</v>
      </c>
      <c r="P9" s="3">
        <v>13</v>
      </c>
      <c r="Q9" s="3">
        <v>1012880</v>
      </c>
      <c r="R9" s="3">
        <v>538071277</v>
      </c>
      <c r="S9" s="3" t="s">
        <v>107</v>
      </c>
      <c r="T9" s="5">
        <v>1.4</v>
      </c>
      <c r="U9" s="3" t="s">
        <v>108</v>
      </c>
      <c r="V9" s="3" t="s">
        <v>109</v>
      </c>
      <c r="W9" s="3" t="s">
        <v>110</v>
      </c>
      <c r="X9" s="20" t="s">
        <v>111</v>
      </c>
      <c r="Y9" s="10" t="s">
        <v>112</v>
      </c>
      <c r="AA9" s="2">
        <v>2</v>
      </c>
      <c r="AB9" s="8" t="s">
        <v>113</v>
      </c>
      <c r="AC9" s="9"/>
    </row>
    <row r="10" spans="1:30" s="2" customFormat="1" x14ac:dyDescent="0.35">
      <c r="A10" s="11" t="s">
        <v>114</v>
      </c>
      <c r="B10" s="3"/>
      <c r="C10" s="3"/>
      <c r="D10" s="3" t="s">
        <v>30</v>
      </c>
      <c r="E10" s="5" t="s">
        <v>115</v>
      </c>
      <c r="F10" s="3" t="s">
        <v>116</v>
      </c>
      <c r="G10" s="6">
        <v>20000000</v>
      </c>
      <c r="H10" s="7">
        <v>638</v>
      </c>
      <c r="I10" s="7">
        <f t="shared" si="0"/>
        <v>31.347962382445143</v>
      </c>
      <c r="J10" s="3">
        <v>2000</v>
      </c>
      <c r="K10" s="3"/>
      <c r="L10" s="3"/>
      <c r="M10" s="3"/>
      <c r="N10" s="3"/>
      <c r="O10" s="3">
        <v>12</v>
      </c>
      <c r="P10" s="3">
        <v>10</v>
      </c>
      <c r="Q10" s="3"/>
      <c r="R10" s="3"/>
      <c r="S10" s="3" t="s">
        <v>117</v>
      </c>
      <c r="T10" s="5">
        <v>0.3</v>
      </c>
      <c r="U10" s="3" t="s">
        <v>118</v>
      </c>
      <c r="V10" s="3"/>
      <c r="W10" s="3" t="s">
        <v>119</v>
      </c>
      <c r="X10" s="20" t="s">
        <v>120</v>
      </c>
      <c r="Y10" s="10"/>
      <c r="AB10" s="3"/>
      <c r="AC10" s="9"/>
    </row>
    <row r="11" spans="1:30" s="2" customFormat="1" x14ac:dyDescent="0.35">
      <c r="A11" s="11" t="s">
        <v>121</v>
      </c>
      <c r="B11" s="3"/>
      <c r="C11" s="3"/>
      <c r="D11" s="3" t="s">
        <v>30</v>
      </c>
      <c r="E11" s="5" t="s">
        <v>77</v>
      </c>
      <c r="F11" s="3" t="s">
        <v>78</v>
      </c>
      <c r="G11" s="6">
        <v>30000000</v>
      </c>
      <c r="H11" s="3">
        <v>499</v>
      </c>
      <c r="I11" s="7">
        <f t="shared" si="0"/>
        <v>60.120240480961925</v>
      </c>
      <c r="J11" s="3">
        <v>2018</v>
      </c>
      <c r="K11" s="3" t="s">
        <v>33</v>
      </c>
      <c r="L11" s="3">
        <v>23</v>
      </c>
      <c r="M11" s="3" t="s">
        <v>125</v>
      </c>
      <c r="N11" s="3" t="s">
        <v>126</v>
      </c>
      <c r="O11" s="3">
        <v>12</v>
      </c>
      <c r="P11" s="3">
        <v>8</v>
      </c>
      <c r="Q11" s="3">
        <v>9824825</v>
      </c>
      <c r="R11" s="3">
        <v>248597000</v>
      </c>
      <c r="S11" s="3" t="s">
        <v>122</v>
      </c>
      <c r="T11" s="5">
        <v>3.5</v>
      </c>
      <c r="U11" s="3" t="s">
        <v>60</v>
      </c>
      <c r="V11" s="3"/>
      <c r="W11" s="3" t="s">
        <v>123</v>
      </c>
      <c r="X11" s="20" t="s">
        <v>124</v>
      </c>
      <c r="Y11" s="18" t="s">
        <v>129</v>
      </c>
      <c r="Z11" s="2" t="s">
        <v>130</v>
      </c>
      <c r="AA11" s="2" t="s">
        <v>131</v>
      </c>
      <c r="AB11" s="3"/>
      <c r="AC11" s="9"/>
    </row>
  </sheetData>
  <hyperlinks>
    <hyperlink ref="AB2" r:id="rId1"/>
    <hyperlink ref="AB3" r:id="rId2"/>
    <hyperlink ref="X3" r:id="rId3"/>
    <hyperlink ref="X4" r:id="rId4"/>
    <hyperlink ref="AB4" r:id="rId5"/>
    <hyperlink ref="X5" r:id="rId6"/>
    <hyperlink ref="X6" r:id="rId7"/>
    <hyperlink ref="X7" r:id="rId8"/>
    <hyperlink ref="X8" r:id="rId9"/>
    <hyperlink ref="AB8" r:id="rId10"/>
    <hyperlink ref="X9" r:id="rId11"/>
    <hyperlink ref="AB9" r:id="rId12"/>
    <hyperlink ref="X10" r:id="rId13"/>
    <hyperlink ref="X11" r:id="rId14"/>
  </hyperlinks>
  <pageMargins left="0.7" right="0.7" top="0.75" bottom="0.75" header="0.3" footer="0.3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Nirvana</dc:creator>
  <cp:lastModifiedBy>Nirvana</cp:lastModifiedBy>
  <dcterms:created xsi:type="dcterms:W3CDTF">2021-03-20T07:46:28Z</dcterms:created>
  <dcterms:modified xsi:type="dcterms:W3CDTF">2021-03-20T08:28:04Z</dcterms:modified>
</cp:coreProperties>
</file>